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92" yWindow="12" windowWidth="15480" windowHeight="8136"/>
  </bookViews>
  <sheets>
    <sheet name="приложение 10" sheetId="5" r:id="rId1"/>
  </sheets>
  <externalReferences>
    <externalReference r:id="rId2"/>
    <externalReference r:id="rId3"/>
  </externalReferences>
  <calcPr calcId="145621"/>
</workbook>
</file>

<file path=xl/calcChain.xml><?xml version="1.0" encoding="utf-8"?>
<calcChain xmlns="http://schemas.openxmlformats.org/spreadsheetml/2006/main">
  <c r="C40" i="5" l="1"/>
  <c r="C37" i="5"/>
  <c r="C23" i="5"/>
  <c r="C19" i="5"/>
  <c r="D48" i="5" l="1"/>
  <c r="D41" i="5"/>
  <c r="D59" i="5"/>
  <c r="C59" i="5"/>
  <c r="D58" i="5"/>
  <c r="C58" i="5"/>
  <c r="D57" i="5"/>
  <c r="C57" i="5"/>
  <c r="D56" i="5"/>
  <c r="C56" i="5"/>
  <c r="D55" i="5"/>
  <c r="C55" i="5"/>
  <c r="D54" i="5"/>
  <c r="C54" i="5"/>
  <c r="D53" i="5"/>
  <c r="C53" i="5"/>
  <c r="D52" i="5"/>
  <c r="C52" i="5"/>
  <c r="D51" i="5"/>
  <c r="C51" i="5"/>
  <c r="D50" i="5"/>
  <c r="C50" i="5"/>
  <c r="D49" i="5"/>
  <c r="C49" i="5"/>
  <c r="D47" i="5"/>
  <c r="C47" i="5"/>
  <c r="D46" i="5"/>
  <c r="C46" i="5"/>
  <c r="D45" i="5"/>
  <c r="C45" i="5"/>
  <c r="D44" i="5"/>
  <c r="C44" i="5"/>
  <c r="D43" i="5"/>
  <c r="C43" i="5"/>
  <c r="D42" i="5"/>
  <c r="C42" i="5"/>
  <c r="D34" i="5"/>
  <c r="C34" i="5"/>
  <c r="D40" i="5"/>
  <c r="D39" i="5"/>
  <c r="C39" i="5"/>
  <c r="D38" i="5"/>
  <c r="C38" i="5"/>
  <c r="D37" i="5"/>
  <c r="D36" i="5"/>
  <c r="C36" i="5"/>
  <c r="D35" i="5"/>
  <c r="C35" i="5"/>
  <c r="D33" i="5"/>
  <c r="C33" i="5"/>
  <c r="C32" i="5"/>
  <c r="D31" i="5"/>
  <c r="C31" i="5"/>
  <c r="D30" i="5"/>
  <c r="C30" i="5"/>
  <c r="D29" i="5"/>
  <c r="C29" i="5"/>
  <c r="D28" i="5"/>
  <c r="C28" i="5"/>
  <c r="D27" i="5"/>
  <c r="C27" i="5"/>
  <c r="D26" i="5"/>
  <c r="C26" i="5"/>
  <c r="D23" i="5"/>
  <c r="D22" i="5"/>
  <c r="C22" i="5"/>
  <c r="D21" i="5"/>
  <c r="C21" i="5"/>
  <c r="D24" i="5"/>
  <c r="C24" i="5"/>
  <c r="D19" i="5"/>
  <c r="D60" i="5" l="1"/>
  <c r="C48" i="5"/>
  <c r="C41" i="5"/>
  <c r="D25" i="5" l="1"/>
  <c r="C25" i="5"/>
  <c r="D20" i="5"/>
  <c r="C20" i="5" l="1"/>
  <c r="C60" i="5" s="1"/>
</calcChain>
</file>

<file path=xl/sharedStrings.xml><?xml version="1.0" encoding="utf-8"?>
<sst xmlns="http://schemas.openxmlformats.org/spreadsheetml/2006/main" count="93" uniqueCount="93">
  <si>
    <t>№ п/п</t>
  </si>
  <si>
    <t>тыс.руб.</t>
  </si>
  <si>
    <t>сумма</t>
  </si>
  <si>
    <t>Наименование муниципальной программы</t>
  </si>
  <si>
    <t>Всего</t>
  </si>
  <si>
    <t>В том числе средства вышестоящих бюджетов</t>
  </si>
  <si>
    <t>2.1</t>
  </si>
  <si>
    <t>2.2</t>
  </si>
  <si>
    <t>2.3</t>
  </si>
  <si>
    <t>Обеспечивающая  подпрограмма</t>
  </si>
  <si>
    <t>4</t>
  </si>
  <si>
    <t>4.1</t>
  </si>
  <si>
    <t>4.2</t>
  </si>
  <si>
    <t>4.3</t>
  </si>
  <si>
    <t>4.4</t>
  </si>
  <si>
    <t>Предупреждение и борьба с алкоголизмом и наркоманией, профилактика преступлений и иных правонарушений</t>
  </si>
  <si>
    <t>Доступная среда</t>
  </si>
  <si>
    <t>4.5</t>
  </si>
  <si>
    <t>4.6</t>
  </si>
  <si>
    <t>4.7</t>
  </si>
  <si>
    <t>4.8</t>
  </si>
  <si>
    <t>6</t>
  </si>
  <si>
    <t>6.1</t>
  </si>
  <si>
    <t>6.2</t>
  </si>
  <si>
    <t>6.3</t>
  </si>
  <si>
    <t>6.4</t>
  </si>
  <si>
    <t>6.5</t>
  </si>
  <si>
    <t>6.6</t>
  </si>
  <si>
    <t>Комплексное развитие сельских территорий</t>
  </si>
  <si>
    <t>7.1</t>
  </si>
  <si>
    <t>7.2</t>
  </si>
  <si>
    <t>7.3</t>
  </si>
  <si>
    <t>7.4</t>
  </si>
  <si>
    <t>7.5</t>
  </si>
  <si>
    <t>7.6</t>
  </si>
  <si>
    <t>Библиотечное деятельность</t>
  </si>
  <si>
    <t>Культурно-досуговая деятельность</t>
  </si>
  <si>
    <t>Музейное дело</t>
  </si>
  <si>
    <t>Дополнительное образование</t>
  </si>
  <si>
    <t>Молодежная политика</t>
  </si>
  <si>
    <t>Обеспечение условий реализации Программы</t>
  </si>
  <si>
    <t>8.</t>
  </si>
  <si>
    <t>7.</t>
  </si>
  <si>
    <t>8.1</t>
  </si>
  <si>
    <t>8.2</t>
  </si>
  <si>
    <t>Развитие дошкольного образования</t>
  </si>
  <si>
    <t>Повышение качества и доступности общего образования</t>
  </si>
  <si>
    <t>Повышение качества и доступности дополнительного образования детей</t>
  </si>
  <si>
    <t>8.3</t>
  </si>
  <si>
    <t>8.4</t>
  </si>
  <si>
    <t>8.5</t>
  </si>
  <si>
    <t>8.6</t>
  </si>
  <si>
    <t>Исполнение государственных полномочий по опеке и попечительству</t>
  </si>
  <si>
    <t>Летний отдых и оздоровление детей</t>
  </si>
  <si>
    <t>Образование</t>
  </si>
  <si>
    <t>8.7</t>
  </si>
  <si>
    <t>Обеспечивающая подпрограмма</t>
  </si>
  <si>
    <t>10</t>
  </si>
  <si>
    <t>Управление муниципальными финансами и муниципальным долгом Хилокского муниципального округа на 2026-2031 годы</t>
  </si>
  <si>
    <t>Экономическое развитие Хилокского муниципального округа на 2025-2029 годы</t>
  </si>
  <si>
    <t xml:space="preserve">Развитие малого и среднего предпринимательства </t>
  </si>
  <si>
    <t>Совершенствование гражданской обороны, защиты населения и территории Хилокского муниципального округа от чрезвычайных ситуаций природного и техногенного характера 2026-2030гг.</t>
  </si>
  <si>
    <t>Социальное развитие Хилокского муниципального округа 2026-2031 гг.</t>
  </si>
  <si>
    <t>Профилактика безнадзорности и правонарушений среди несовершеннолетних в Хилокском муниципальном округе</t>
  </si>
  <si>
    <t>Профилактика социального сиротства в Хилокском муниципальном округе</t>
  </si>
  <si>
    <t>Развитие физической культуры и спорта в Хилокском муниципальном округе</t>
  </si>
  <si>
    <t>Содействие занятости населения в Хилокском муниципальном округе</t>
  </si>
  <si>
    <t>Укрепление общественного здоровья населения Хилокского муниципального округа</t>
  </si>
  <si>
    <t>Содействие развитию и поддержка общественных объединений, некоммерческих организаций в Хилокском муниципальном округе</t>
  </si>
  <si>
    <t>Территориальное развитие муниципального Хилокского муниципального района округа 2026-20230 гг</t>
  </si>
  <si>
    <t>Развитие жилищного хозяйства Хилокского муниципального округа</t>
  </si>
  <si>
    <t xml:space="preserve">Обеспечение жильем молодых семей </t>
  </si>
  <si>
    <t xml:space="preserve">Комплексное развитие систем коммунальной инфраструктуры </t>
  </si>
  <si>
    <t xml:space="preserve">Развитие дорожного хозяйства, транспортной инфраструктуры и безопасности дорожного движения </t>
  </si>
  <si>
    <t xml:space="preserve">Производственный контроль качества питьевой воды источников питьевого водоснабжения </t>
  </si>
  <si>
    <t>Территориальное планирование и обеспечение градостроительной деятельности на территории Хилокского муниципального округа</t>
  </si>
  <si>
    <t xml:space="preserve">Культура Хилокского муниципального округа 2025-2030 гг. </t>
  </si>
  <si>
    <t>Развитие образования Хилокского муниципального округа на 2025-2030 гг.</t>
  </si>
  <si>
    <t>9</t>
  </si>
  <si>
    <t>Безопасность гидротехнических сооружений, находящихся на территории Хилокского муниципального округа 2026-2030 гг.</t>
  </si>
  <si>
    <t>Обеспечение экологической безопасности окружающей среды и населения Хилокского муниципального округа при обращении с отходами производства и потребления 2026-2030 гг.</t>
  </si>
  <si>
    <t>11</t>
  </si>
  <si>
    <t>Профилактика терроризма, экстремизма и ликвидации последствий проявлений терроризма и экстремизма на территории Хилокского муниципального округа 2026-2030</t>
  </si>
  <si>
    <t>12</t>
  </si>
  <si>
    <t>Повышения эффективности использования муниципального имущества и земельных ресурсов 2026-2030 гг</t>
  </si>
  <si>
    <t>Перечень муниципальных программ Хилокского муниципального округа ,</t>
  </si>
  <si>
    <t xml:space="preserve"> "О бюджете Хилокского муниципального округа</t>
  </si>
  <si>
    <t xml:space="preserve"> к  решению Совета Хилокского муниципального округа</t>
  </si>
  <si>
    <t xml:space="preserve">  на 2026 год и плановый период 2027 и 2028 гг."</t>
  </si>
  <si>
    <t>от ___________ 2025 года  №_______</t>
  </si>
  <si>
    <t xml:space="preserve">финансовое обеспечение которых предусмотренно расходной частью бюджета Хилокского </t>
  </si>
  <si>
    <t xml:space="preserve"> муниципального округа на 2027 год</t>
  </si>
  <si>
    <t>Приложение № 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</si>
</sst>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7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6">
    <xf numFmtId="0" fontId="0" fillId="0" borderId="0" xfId="0"/>
    <xf numFmtId="164" fontId="3" fillId="0" borderId="1" xfId="0" applyNumberFormat="1" applyFont="1" applyFill="1" applyBorder="1" applyAlignment="1">
      <alignment horizontal="right"/>
    </xf>
    <xf numFmtId="164" fontId="3" fillId="0" borderId="6" xfId="0" applyNumberFormat="1" applyFont="1" applyFill="1" applyBorder="1" applyAlignment="1">
      <alignment horizontal="right"/>
    </xf>
    <xf numFmtId="164" fontId="2" fillId="0" borderId="1" xfId="0" applyNumberFormat="1" applyFont="1" applyFill="1" applyBorder="1" applyAlignment="1">
      <alignment horizontal="right"/>
    </xf>
    <xf numFmtId="164" fontId="2" fillId="0" borderId="6" xfId="0" applyNumberFormat="1" applyFont="1" applyFill="1" applyBorder="1" applyAlignment="1">
      <alignment horizontal="right"/>
    </xf>
    <xf numFmtId="0" fontId="0" fillId="0" borderId="0" xfId="0" applyFill="1"/>
    <xf numFmtId="0" fontId="4" fillId="0" borderId="0" xfId="0" applyFont="1" applyFill="1"/>
    <xf numFmtId="0" fontId="3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left" wrapText="1"/>
    </xf>
    <xf numFmtId="49" fontId="3" fillId="0" borderId="1" xfId="0" applyNumberFormat="1" applyFont="1" applyFill="1" applyBorder="1" applyAlignment="1">
      <alignment horizontal="center"/>
    </xf>
    <xf numFmtId="0" fontId="3" fillId="0" borderId="0" xfId="0" applyFont="1" applyFill="1" applyAlignment="1">
      <alignment vertical="top" wrapText="1"/>
    </xf>
    <xf numFmtId="49" fontId="3" fillId="0" borderId="5" xfId="0" applyNumberFormat="1" applyFont="1" applyFill="1" applyBorder="1" applyAlignment="1">
      <alignment horizontal="center"/>
    </xf>
    <xf numFmtId="0" fontId="3" fillId="0" borderId="2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0" fontId="5" fillId="0" borderId="0" xfId="0" applyFont="1" applyFill="1" applyAlignment="1">
      <alignment horizontal="left" wrapText="1"/>
    </xf>
    <xf numFmtId="49" fontId="2" fillId="0" borderId="1" xfId="0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wrapText="1"/>
    </xf>
    <xf numFmtId="0" fontId="3" fillId="0" borderId="1" xfId="0" applyFont="1" applyFill="1" applyBorder="1" applyAlignment="1">
      <alignment wrapText="1"/>
    </xf>
    <xf numFmtId="0" fontId="3" fillId="0" borderId="2" xfId="0" applyFont="1" applyFill="1" applyBorder="1"/>
    <xf numFmtId="0" fontId="3" fillId="0" borderId="3" xfId="0" applyFont="1" applyFill="1" applyBorder="1" applyAlignment="1">
      <alignment wrapText="1"/>
    </xf>
    <xf numFmtId="0" fontId="3" fillId="0" borderId="2" xfId="0" applyFont="1" applyFill="1" applyBorder="1" applyAlignment="1">
      <alignment wrapText="1"/>
    </xf>
    <xf numFmtId="49" fontId="2" fillId="0" borderId="5" xfId="0" applyNumberFormat="1" applyFont="1" applyFill="1" applyBorder="1" applyAlignment="1">
      <alignment horizontal="center"/>
    </xf>
    <xf numFmtId="0" fontId="2" fillId="0" borderId="3" xfId="0" applyFont="1" applyFill="1" applyBorder="1" applyAlignment="1">
      <alignment vertical="center" wrapText="1"/>
    </xf>
    <xf numFmtId="0" fontId="2" fillId="0" borderId="3" xfId="0" applyFont="1" applyFill="1" applyBorder="1" applyAlignment="1">
      <alignment wrapText="1"/>
    </xf>
    <xf numFmtId="0" fontId="6" fillId="0" borderId="0" xfId="0" applyFont="1" applyFill="1"/>
    <xf numFmtId="0" fontId="6" fillId="0" borderId="1" xfId="0" applyFont="1" applyFill="1" applyBorder="1"/>
    <xf numFmtId="164" fontId="2" fillId="0" borderId="1" xfId="0" applyNumberFormat="1" applyFont="1" applyFill="1" applyBorder="1"/>
    <xf numFmtId="0" fontId="2" fillId="0" borderId="0" xfId="0" applyFont="1" applyFill="1" applyAlignment="1">
      <alignment horizontal="center"/>
    </xf>
    <xf numFmtId="0" fontId="3" fillId="0" borderId="3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/>
    </xf>
    <xf numFmtId="0" fontId="3" fillId="0" borderId="0" xfId="0" applyFont="1" applyFill="1" applyAlignment="1">
      <alignment horizontal="right"/>
    </xf>
    <xf numFmtId="0" fontId="3" fillId="0" borderId="5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49" fontId="3" fillId="0" borderId="2" xfId="0" applyNumberFormat="1" applyFont="1" applyFill="1" applyBorder="1" applyAlignment="1">
      <alignment horizontal="center" vertical="center" wrapText="1"/>
    </xf>
    <xf numFmtId="49" fontId="3" fillId="0" borderId="4" xfId="0" applyNumberFormat="1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/>
    </xf>
    <xf numFmtId="0" fontId="2" fillId="0" borderId="0" xfId="0" applyFont="1" applyFill="1" applyAlignment="1">
      <alignment horizontal="right"/>
    </xf>
    <xf numFmtId="0" fontId="3" fillId="0" borderId="0" xfId="0" applyFont="1" applyFill="1" applyAlignment="1">
      <alignment horizontal="right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5;&#1088;&#1080;&#1083;&#1086;&#1078;&#1077;&#1085;&#1080;&#1103;%20&#8470;%206,%208,%2013,%2014%20&#1082;%20&#1073;&#1102;&#1076;&#1078;&#1077;&#1090;&#1091;%20&#1085;&#1072;%202026-2028%20&#1075;&#1086;&#1076;&#1099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5;&#1088;&#1080;&#1083;&#1086;&#1078;&#1077;&#1085;&#1080;&#1103;%20&#8470;%2012,%2014,%2019,%2020%20&#1082;%20&#1073;&#1102;&#1076;&#1078;&#1077;&#1090;&#1091;%20&#1085;&#1072;%202026-2028%20&#1075;&#1086;&#1076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ункциональная 2025 ПРИЛ 6"/>
      <sheetName val="функц печать"/>
      <sheetName val="Ведомственная 2025 ПРИЛ 8"/>
      <sheetName val="программная по ведомс прил 13"/>
      <sheetName val="программная по ведост прил 14"/>
    </sheetNames>
    <sheetDataSet>
      <sheetData sheetId="0"/>
      <sheetData sheetId="1"/>
      <sheetData sheetId="2"/>
      <sheetData sheetId="3">
        <row r="20">
          <cell r="I20">
            <v>8591.5000000000018</v>
          </cell>
        </row>
        <row r="56">
          <cell r="I56">
            <v>154091.4</v>
          </cell>
        </row>
        <row r="197">
          <cell r="I197">
            <v>29324</v>
          </cell>
        </row>
        <row r="250">
          <cell r="I250">
            <v>5200</v>
          </cell>
        </row>
      </sheetData>
      <sheetData sheetId="4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ункциональная 2025 ПРИЛ 12"/>
      <sheetName val="функц печать"/>
      <sheetName val="Ведомственная 2025 ПРИЛ 14"/>
      <sheetName val="программная по ведомс прил 19"/>
      <sheetName val="программная по ведост прил 20"/>
    </sheetNames>
    <sheetDataSet>
      <sheetData sheetId="0"/>
      <sheetData sheetId="1"/>
      <sheetData sheetId="2"/>
      <sheetData sheetId="3">
        <row r="20">
          <cell r="I20">
            <v>8591.5000000000018</v>
          </cell>
        </row>
        <row r="44">
          <cell r="I44">
            <v>200</v>
          </cell>
          <cell r="J44">
            <v>0</v>
          </cell>
        </row>
        <row r="50">
          <cell r="I50">
            <v>5</v>
          </cell>
          <cell r="J50">
            <v>0</v>
          </cell>
        </row>
        <row r="56">
          <cell r="J56">
            <v>0</v>
          </cell>
        </row>
        <row r="119">
          <cell r="I119">
            <v>4978.1000000000004</v>
          </cell>
          <cell r="J119">
            <v>0</v>
          </cell>
        </row>
        <row r="130">
          <cell r="I130">
            <v>362.2</v>
          </cell>
          <cell r="J130">
            <v>0</v>
          </cell>
        </row>
        <row r="141">
          <cell r="I141">
            <v>35</v>
          </cell>
          <cell r="J141">
            <v>0</v>
          </cell>
        </row>
        <row r="146">
          <cell r="I146">
            <v>50</v>
          </cell>
          <cell r="J146">
            <v>0</v>
          </cell>
        </row>
        <row r="155">
          <cell r="I155">
            <v>0</v>
          </cell>
          <cell r="J155">
            <v>0</v>
          </cell>
        </row>
        <row r="160">
          <cell r="I160">
            <v>50</v>
          </cell>
          <cell r="J160">
            <v>0</v>
          </cell>
        </row>
        <row r="166">
          <cell r="I166">
            <v>50</v>
          </cell>
          <cell r="J166">
            <v>0</v>
          </cell>
        </row>
        <row r="172">
          <cell r="I172">
            <v>7058.1</v>
          </cell>
          <cell r="J172">
            <v>0</v>
          </cell>
        </row>
        <row r="184">
          <cell r="I184">
            <v>1557.9</v>
          </cell>
          <cell r="J184">
            <v>0</v>
          </cell>
        </row>
        <row r="190">
          <cell r="I190">
            <v>214</v>
          </cell>
          <cell r="J190">
            <v>0</v>
          </cell>
        </row>
        <row r="197">
          <cell r="J197">
            <v>0</v>
          </cell>
        </row>
        <row r="214">
          <cell r="I214">
            <v>60737.599999999999</v>
          </cell>
          <cell r="J214">
            <v>0</v>
          </cell>
        </row>
        <row r="244">
          <cell r="I244">
            <v>2415.6</v>
          </cell>
          <cell r="J244">
            <v>0</v>
          </cell>
        </row>
        <row r="250">
          <cell r="J250">
            <v>0</v>
          </cell>
        </row>
        <row r="267">
          <cell r="I267">
            <v>28463.5</v>
          </cell>
          <cell r="J267">
            <v>0</v>
          </cell>
        </row>
        <row r="273">
          <cell r="I273">
            <v>53421.8</v>
          </cell>
          <cell r="J273">
            <v>0</v>
          </cell>
        </row>
        <row r="279">
          <cell r="I279">
            <v>2966.3</v>
          </cell>
          <cell r="J279">
            <v>0</v>
          </cell>
        </row>
        <row r="285">
          <cell r="I285">
            <v>22472</v>
          </cell>
          <cell r="J285">
            <v>0</v>
          </cell>
        </row>
        <row r="291">
          <cell r="I291">
            <v>1500</v>
          </cell>
          <cell r="J291">
            <v>0</v>
          </cell>
        </row>
        <row r="297">
          <cell r="I297">
            <v>4342.5999999999995</v>
          </cell>
          <cell r="J297">
            <v>0</v>
          </cell>
        </row>
        <row r="339">
          <cell r="I339">
            <v>226282.9</v>
          </cell>
          <cell r="J339">
            <v>126695.70000000001</v>
          </cell>
        </row>
        <row r="380">
          <cell r="I380">
            <v>562433.60000000009</v>
          </cell>
          <cell r="J380">
            <v>343231.5</v>
          </cell>
        </row>
        <row r="456">
          <cell r="I456">
            <v>35472.400000000001</v>
          </cell>
          <cell r="J456">
            <v>0</v>
          </cell>
        </row>
        <row r="462">
          <cell r="I462">
            <v>23307</v>
          </cell>
          <cell r="J462">
            <v>23307</v>
          </cell>
        </row>
        <row r="508">
          <cell r="I508">
            <v>2819.2</v>
          </cell>
          <cell r="J508">
            <v>2419.1999999999998</v>
          </cell>
        </row>
        <row r="517">
          <cell r="I517">
            <v>14800.2</v>
          </cell>
          <cell r="J517">
            <v>0</v>
          </cell>
        </row>
        <row r="551">
          <cell r="I551">
            <v>7732.4</v>
          </cell>
          <cell r="J551">
            <v>0</v>
          </cell>
        </row>
        <row r="582">
          <cell r="I582">
            <v>0</v>
          </cell>
          <cell r="J582">
            <v>0</v>
          </cell>
        </row>
        <row r="588">
          <cell r="I588">
            <v>16332.6</v>
          </cell>
          <cell r="J588">
            <v>15000</v>
          </cell>
        </row>
        <row r="602">
          <cell r="I602">
            <v>50</v>
          </cell>
          <cell r="J602">
            <v>0</v>
          </cell>
        </row>
        <row r="607">
          <cell r="I607">
            <v>1178</v>
          </cell>
          <cell r="J607">
            <v>0</v>
          </cell>
        </row>
      </sheetData>
      <sheetData sheetId="4">
        <row r="20">
          <cell r="J20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0"/>
  <sheetViews>
    <sheetView tabSelected="1" workbookViewId="0">
      <selection activeCell="A9" sqref="A9:D9"/>
    </sheetView>
  </sheetViews>
  <sheetFormatPr defaultRowHeight="14.4" x14ac:dyDescent="0.3"/>
  <cols>
    <col min="1" max="1" width="8.5546875" style="5" customWidth="1"/>
    <col min="2" max="2" width="70.44140625" style="5" customWidth="1"/>
    <col min="3" max="3" width="28.88671875" style="5" customWidth="1"/>
    <col min="4" max="4" width="29.5546875" style="5" customWidth="1"/>
    <col min="5" max="16384" width="8.88671875" style="5"/>
  </cols>
  <sheetData>
    <row r="1" spans="1:4" ht="17.399999999999999" x14ac:dyDescent="0.3">
      <c r="A1" s="44" t="s">
        <v>92</v>
      </c>
      <c r="B1" s="44"/>
      <c r="C1" s="44"/>
      <c r="D1" s="44"/>
    </row>
    <row r="2" spans="1:4" ht="18" x14ac:dyDescent="0.35">
      <c r="A2" s="45" t="s">
        <v>87</v>
      </c>
      <c r="B2" s="45"/>
      <c r="C2" s="45"/>
      <c r="D2" s="45"/>
    </row>
    <row r="3" spans="1:4" ht="18" x14ac:dyDescent="0.35">
      <c r="A3" s="45" t="s">
        <v>86</v>
      </c>
      <c r="B3" s="45"/>
      <c r="C3" s="45"/>
      <c r="D3" s="45"/>
    </row>
    <row r="4" spans="1:4" ht="18" x14ac:dyDescent="0.35">
      <c r="A4" s="45" t="s">
        <v>88</v>
      </c>
      <c r="B4" s="45"/>
      <c r="C4" s="45"/>
      <c r="D4" s="45"/>
    </row>
    <row r="5" spans="1:4" ht="23.25" customHeight="1" x14ac:dyDescent="0.35">
      <c r="A5" s="45" t="s">
        <v>89</v>
      </c>
      <c r="B5" s="45"/>
      <c r="C5" s="45"/>
      <c r="D5" s="45"/>
    </row>
    <row r="6" spans="1:4" ht="18.75" x14ac:dyDescent="0.3">
      <c r="A6" s="43"/>
      <c r="B6" s="43"/>
      <c r="C6" s="43"/>
      <c r="D6" s="30"/>
    </row>
    <row r="7" spans="1:4" ht="18.75" x14ac:dyDescent="0.3">
      <c r="A7" s="43"/>
      <c r="B7" s="43"/>
      <c r="C7" s="43"/>
      <c r="D7" s="30"/>
    </row>
    <row r="8" spans="1:4" ht="18.75" x14ac:dyDescent="0.3">
      <c r="A8" s="43"/>
      <c r="B8" s="43"/>
      <c r="C8" s="43"/>
      <c r="D8" s="30"/>
    </row>
    <row r="9" spans="1:4" ht="17.399999999999999" x14ac:dyDescent="0.3">
      <c r="A9" s="34" t="s">
        <v>85</v>
      </c>
      <c r="B9" s="34"/>
      <c r="C9" s="34"/>
      <c r="D9" s="34"/>
    </row>
    <row r="10" spans="1:4" ht="17.399999999999999" x14ac:dyDescent="0.3">
      <c r="A10" s="34" t="s">
        <v>90</v>
      </c>
      <c r="B10" s="34"/>
      <c r="C10" s="34"/>
      <c r="D10" s="34"/>
    </row>
    <row r="11" spans="1:4" ht="17.399999999999999" x14ac:dyDescent="0.3">
      <c r="A11" s="34" t="s">
        <v>91</v>
      </c>
      <c r="B11" s="34"/>
      <c r="C11" s="34"/>
      <c r="D11" s="34"/>
    </row>
    <row r="12" spans="1:4" ht="18.75" x14ac:dyDescent="0.3">
      <c r="A12" s="34"/>
      <c r="B12" s="34"/>
      <c r="C12" s="34"/>
      <c r="D12" s="28"/>
    </row>
    <row r="13" spans="1:4" ht="18.75" x14ac:dyDescent="0.3">
      <c r="A13" s="34"/>
      <c r="B13" s="34"/>
      <c r="C13" s="34"/>
      <c r="D13" s="28"/>
    </row>
    <row r="14" spans="1:4" ht="15" customHeight="1" x14ac:dyDescent="0.35">
      <c r="A14" s="30"/>
      <c r="B14" s="30"/>
      <c r="C14" s="6"/>
      <c r="D14" s="31" t="s">
        <v>1</v>
      </c>
    </row>
    <row r="15" spans="1:4" ht="20.25" customHeight="1" x14ac:dyDescent="0.3">
      <c r="A15" s="37" t="s">
        <v>0</v>
      </c>
      <c r="B15" s="40" t="s">
        <v>3</v>
      </c>
      <c r="C15" s="32" t="s">
        <v>2</v>
      </c>
      <c r="D15" s="33"/>
    </row>
    <row r="16" spans="1:4" ht="61.5" customHeight="1" x14ac:dyDescent="0.3">
      <c r="A16" s="38"/>
      <c r="B16" s="41"/>
      <c r="C16" s="35" t="s">
        <v>4</v>
      </c>
      <c r="D16" s="35" t="s">
        <v>5</v>
      </c>
    </row>
    <row r="17" spans="1:4" ht="21" customHeight="1" x14ac:dyDescent="0.3">
      <c r="A17" s="39"/>
      <c r="B17" s="42"/>
      <c r="C17" s="36"/>
      <c r="D17" s="36"/>
    </row>
    <row r="18" spans="1:4" ht="18" x14ac:dyDescent="0.3">
      <c r="A18" s="7">
        <v>1</v>
      </c>
      <c r="B18" s="7">
        <v>2</v>
      </c>
      <c r="C18" s="29">
        <v>3</v>
      </c>
      <c r="D18" s="7">
        <v>4</v>
      </c>
    </row>
    <row r="19" spans="1:4" ht="52.2" x14ac:dyDescent="0.3">
      <c r="A19" s="8">
        <v>1</v>
      </c>
      <c r="B19" s="9" t="s">
        <v>58</v>
      </c>
      <c r="C19" s="3">
        <f>'[1]программная по ведомс прил 13'!$I$20</f>
        <v>8591.5000000000018</v>
      </c>
      <c r="D19" s="3">
        <f>'[2]программная по ведост прил 20'!$J$20</f>
        <v>0</v>
      </c>
    </row>
    <row r="20" spans="1:4" ht="34.799999999999997" x14ac:dyDescent="0.3">
      <c r="A20" s="8">
        <v>2</v>
      </c>
      <c r="B20" s="9" t="s">
        <v>59</v>
      </c>
      <c r="C20" s="3">
        <f>C21+C22+C23</f>
        <v>154296.4</v>
      </c>
      <c r="D20" s="3">
        <f>D21+D22+D23</f>
        <v>0</v>
      </c>
    </row>
    <row r="21" spans="1:4" ht="18" x14ac:dyDescent="0.35">
      <c r="A21" s="10" t="s">
        <v>6</v>
      </c>
      <c r="B21" s="11" t="s">
        <v>28</v>
      </c>
      <c r="C21" s="1">
        <f>'[2]программная по ведомс прил 19'!$I$44</f>
        <v>200</v>
      </c>
      <c r="D21" s="1">
        <f>'[2]программная по ведомс прил 19'!$J$44</f>
        <v>0</v>
      </c>
    </row>
    <row r="22" spans="1:4" ht="18" x14ac:dyDescent="0.35">
      <c r="A22" s="12" t="s">
        <v>7</v>
      </c>
      <c r="B22" s="13" t="s">
        <v>60</v>
      </c>
      <c r="C22" s="2">
        <f>'[2]программная по ведомс прил 19'!$I$50</f>
        <v>5</v>
      </c>
      <c r="D22" s="1">
        <f>'[2]программная по ведомс прил 19'!$J$50</f>
        <v>0</v>
      </c>
    </row>
    <row r="23" spans="1:4" ht="18" x14ac:dyDescent="0.35">
      <c r="A23" s="12" t="s">
        <v>8</v>
      </c>
      <c r="B23" s="14" t="s">
        <v>9</v>
      </c>
      <c r="C23" s="2">
        <f>'[1]программная по ведомс прил 13'!$I$56</f>
        <v>154091.4</v>
      </c>
      <c r="D23" s="1">
        <f>'[2]программная по ведомс прил 19'!$J$56</f>
        <v>0</v>
      </c>
    </row>
    <row r="24" spans="1:4" ht="69.599999999999994" x14ac:dyDescent="0.3">
      <c r="A24" s="8">
        <v>3</v>
      </c>
      <c r="B24" s="15" t="s">
        <v>61</v>
      </c>
      <c r="C24" s="3">
        <f>'[2]программная по ведомс прил 19'!$I$119</f>
        <v>4978.1000000000004</v>
      </c>
      <c r="D24" s="3">
        <f>'[2]программная по ведомс прил 19'!$J$119</f>
        <v>0</v>
      </c>
    </row>
    <row r="25" spans="1:4" ht="34.799999999999997" x14ac:dyDescent="0.3">
      <c r="A25" s="16" t="s">
        <v>10</v>
      </c>
      <c r="B25" s="17" t="s">
        <v>62</v>
      </c>
      <c r="C25" s="3">
        <f>SUM(C26:C33)</f>
        <v>7605.3</v>
      </c>
      <c r="D25" s="3">
        <f>SUM(D26:D33)</f>
        <v>0</v>
      </c>
    </row>
    <row r="26" spans="1:4" ht="41.25" customHeight="1" x14ac:dyDescent="0.35">
      <c r="A26" s="10" t="s">
        <v>11</v>
      </c>
      <c r="B26" s="18" t="s">
        <v>63</v>
      </c>
      <c r="C26" s="1">
        <f>'[2]программная по ведомс прил 19'!$I$130</f>
        <v>362.2</v>
      </c>
      <c r="D26" s="1">
        <f>'[2]программная по ведомс прил 19'!$J$130</f>
        <v>0</v>
      </c>
    </row>
    <row r="27" spans="1:4" ht="42.75" customHeight="1" x14ac:dyDescent="0.35">
      <c r="A27" s="10" t="s">
        <v>12</v>
      </c>
      <c r="B27" s="18" t="s">
        <v>15</v>
      </c>
      <c r="C27" s="1">
        <f>'[2]программная по ведомс прил 19'!$I$141</f>
        <v>35</v>
      </c>
      <c r="D27" s="1">
        <f>'[2]программная по ведомс прил 19'!$J$141</f>
        <v>0</v>
      </c>
    </row>
    <row r="28" spans="1:4" ht="18" x14ac:dyDescent="0.35">
      <c r="A28" s="10" t="s">
        <v>13</v>
      </c>
      <c r="B28" s="19" t="s">
        <v>16</v>
      </c>
      <c r="C28" s="1">
        <f>'[2]программная по ведомс прил 19'!$I$146</f>
        <v>50</v>
      </c>
      <c r="D28" s="1">
        <f>'[2]программная по ведомс прил 19'!$J$146</f>
        <v>0</v>
      </c>
    </row>
    <row r="29" spans="1:4" ht="36" x14ac:dyDescent="0.35">
      <c r="A29" s="12" t="s">
        <v>14</v>
      </c>
      <c r="B29" s="14" t="s">
        <v>64</v>
      </c>
      <c r="C29" s="2">
        <f>'[2]программная по ведомс прил 19'!$I$155</f>
        <v>0</v>
      </c>
      <c r="D29" s="1">
        <f>'[2]программная по ведомс прил 19'!$J$155</f>
        <v>0</v>
      </c>
    </row>
    <row r="30" spans="1:4" ht="36" x14ac:dyDescent="0.35">
      <c r="A30" s="10" t="s">
        <v>17</v>
      </c>
      <c r="B30" s="20" t="s">
        <v>65</v>
      </c>
      <c r="C30" s="1">
        <f>'[2]программная по ведомс прил 19'!$I$172</f>
        <v>7058.1</v>
      </c>
      <c r="D30" s="1">
        <f>'[2]программная по ведомс прил 19'!$J$172</f>
        <v>0</v>
      </c>
    </row>
    <row r="31" spans="1:4" ht="36" x14ac:dyDescent="0.35">
      <c r="A31" s="10" t="s">
        <v>18</v>
      </c>
      <c r="B31" s="21" t="s">
        <v>66</v>
      </c>
      <c r="C31" s="1">
        <f>'[2]программная по ведомс прил 19'!$I$160</f>
        <v>50</v>
      </c>
      <c r="D31" s="1">
        <f>'[2]программная по ведомс прил 19'!$J$160</f>
        <v>0</v>
      </c>
    </row>
    <row r="32" spans="1:4" ht="36" x14ac:dyDescent="0.35">
      <c r="A32" s="12" t="s">
        <v>19</v>
      </c>
      <c r="B32" s="13" t="s">
        <v>67</v>
      </c>
      <c r="C32" s="2">
        <f>0</f>
        <v>0</v>
      </c>
      <c r="D32" s="1">
        <v>0</v>
      </c>
    </row>
    <row r="33" spans="1:4" ht="54" x14ac:dyDescent="0.35">
      <c r="A33" s="12" t="s">
        <v>20</v>
      </c>
      <c r="B33" s="14" t="s">
        <v>68</v>
      </c>
      <c r="C33" s="2">
        <f>'[2]программная по ведомс прил 19'!$I$166</f>
        <v>50</v>
      </c>
      <c r="D33" s="1">
        <f>'[2]программная по ведомс прил 19'!$J$166</f>
        <v>0</v>
      </c>
    </row>
    <row r="34" spans="1:4" ht="34.799999999999997" x14ac:dyDescent="0.3">
      <c r="A34" s="22" t="s">
        <v>21</v>
      </c>
      <c r="B34" s="17" t="s">
        <v>69</v>
      </c>
      <c r="C34" s="4">
        <f>C35+C36+C37+C38+C39+C40</f>
        <v>99449.1</v>
      </c>
      <c r="D34" s="4">
        <f>D35+D36+D37+D38+D39+D40</f>
        <v>0</v>
      </c>
    </row>
    <row r="35" spans="1:4" ht="36" x14ac:dyDescent="0.35">
      <c r="A35" s="12" t="s">
        <v>22</v>
      </c>
      <c r="B35" s="20" t="s">
        <v>70</v>
      </c>
      <c r="C35" s="2">
        <f>'[2]программная по ведомс прил 19'!$I$184</f>
        <v>1557.9</v>
      </c>
      <c r="D35" s="1">
        <f>'[2]программная по ведомс прил 19'!$J$184</f>
        <v>0</v>
      </c>
    </row>
    <row r="36" spans="1:4" ht="18" x14ac:dyDescent="0.35">
      <c r="A36" s="12" t="s">
        <v>23</v>
      </c>
      <c r="B36" s="20" t="s">
        <v>71</v>
      </c>
      <c r="C36" s="2">
        <f>'[2]программная по ведомс прил 19'!$I$190</f>
        <v>214</v>
      </c>
      <c r="D36" s="1">
        <f>'[2]программная по ведомс прил 19'!$J$190</f>
        <v>0</v>
      </c>
    </row>
    <row r="37" spans="1:4" ht="36" x14ac:dyDescent="0.35">
      <c r="A37" s="12" t="s">
        <v>24</v>
      </c>
      <c r="B37" s="20" t="s">
        <v>72</v>
      </c>
      <c r="C37" s="2">
        <f>'[1]программная по ведомс прил 13'!$I$197</f>
        <v>29324</v>
      </c>
      <c r="D37" s="1">
        <f>'[2]программная по ведомс прил 19'!$J$197</f>
        <v>0</v>
      </c>
    </row>
    <row r="38" spans="1:4" ht="36" x14ac:dyDescent="0.35">
      <c r="A38" s="12" t="s">
        <v>25</v>
      </c>
      <c r="B38" s="20" t="s">
        <v>73</v>
      </c>
      <c r="C38" s="2">
        <f>'[2]программная по ведомс прил 19'!$I$214</f>
        <v>60737.599999999999</v>
      </c>
      <c r="D38" s="1">
        <f>'[2]программная по ведомс прил 19'!$J$214</f>
        <v>0</v>
      </c>
    </row>
    <row r="39" spans="1:4" ht="36" x14ac:dyDescent="0.35">
      <c r="A39" s="12" t="s">
        <v>26</v>
      </c>
      <c r="B39" s="20" t="s">
        <v>74</v>
      </c>
      <c r="C39" s="2">
        <f>'[2]программная по ведомс прил 19'!$I$244</f>
        <v>2415.6</v>
      </c>
      <c r="D39" s="1">
        <f>'[2]программная по ведомс прил 19'!$J$244</f>
        <v>0</v>
      </c>
    </row>
    <row r="40" spans="1:4" ht="54" x14ac:dyDescent="0.35">
      <c r="A40" s="12" t="s">
        <v>27</v>
      </c>
      <c r="B40" s="20" t="s">
        <v>75</v>
      </c>
      <c r="C40" s="2">
        <f>'[1]программная по ведомс прил 13'!$I$250</f>
        <v>5200</v>
      </c>
      <c r="D40" s="1">
        <f>'[2]программная по ведомс прил 19'!$J$250</f>
        <v>0</v>
      </c>
    </row>
    <row r="41" spans="1:4" ht="34.799999999999997" x14ac:dyDescent="0.3">
      <c r="A41" s="22" t="s">
        <v>42</v>
      </c>
      <c r="B41" s="23" t="s">
        <v>76</v>
      </c>
      <c r="C41" s="4">
        <f>C42+C43+C44+C45+C46+C47</f>
        <v>113166.20000000001</v>
      </c>
      <c r="D41" s="4">
        <f>D42+D43+D44+D45+D46+D47</f>
        <v>0</v>
      </c>
    </row>
    <row r="42" spans="1:4" ht="18" x14ac:dyDescent="0.35">
      <c r="A42" s="12" t="s">
        <v>29</v>
      </c>
      <c r="B42" s="20" t="s">
        <v>35</v>
      </c>
      <c r="C42" s="2">
        <f>'[2]программная по ведомс прил 19'!$I$267</f>
        <v>28463.5</v>
      </c>
      <c r="D42" s="1">
        <f>'[2]программная по ведомс прил 19'!$J$267</f>
        <v>0</v>
      </c>
    </row>
    <row r="43" spans="1:4" ht="18" x14ac:dyDescent="0.35">
      <c r="A43" s="12" t="s">
        <v>30</v>
      </c>
      <c r="B43" s="20" t="s">
        <v>36</v>
      </c>
      <c r="C43" s="2">
        <f>'[2]программная по ведомс прил 19'!$I$273</f>
        <v>53421.8</v>
      </c>
      <c r="D43" s="4">
        <f>'[2]программная по ведомс прил 19'!$J$273</f>
        <v>0</v>
      </c>
    </row>
    <row r="44" spans="1:4" ht="18" x14ac:dyDescent="0.35">
      <c r="A44" s="12" t="s">
        <v>31</v>
      </c>
      <c r="B44" s="20" t="s">
        <v>37</v>
      </c>
      <c r="C44" s="2">
        <f>'[2]программная по ведомс прил 19'!$I$279</f>
        <v>2966.3</v>
      </c>
      <c r="D44" s="1">
        <f>'[2]программная по ведомс прил 19'!$J$279</f>
        <v>0</v>
      </c>
    </row>
    <row r="45" spans="1:4" ht="18" x14ac:dyDescent="0.35">
      <c r="A45" s="12" t="s">
        <v>32</v>
      </c>
      <c r="B45" s="20" t="s">
        <v>38</v>
      </c>
      <c r="C45" s="2">
        <f>'[2]программная по ведомс прил 19'!$I$285</f>
        <v>22472</v>
      </c>
      <c r="D45" s="1">
        <f>'[2]программная по ведомс прил 19'!$J$285</f>
        <v>0</v>
      </c>
    </row>
    <row r="46" spans="1:4" ht="18" x14ac:dyDescent="0.35">
      <c r="A46" s="12" t="s">
        <v>33</v>
      </c>
      <c r="B46" s="20" t="s">
        <v>39</v>
      </c>
      <c r="C46" s="2">
        <f>'[2]программная по ведомс прил 19'!$I$291</f>
        <v>1500</v>
      </c>
      <c r="D46" s="1">
        <f>'[2]программная по ведомс прил 19'!$J$291</f>
        <v>0</v>
      </c>
    </row>
    <row r="47" spans="1:4" ht="18" x14ac:dyDescent="0.35">
      <c r="A47" s="12" t="s">
        <v>34</v>
      </c>
      <c r="B47" s="20" t="s">
        <v>40</v>
      </c>
      <c r="C47" s="2">
        <f>'[2]программная по ведомс прил 19'!$I$297</f>
        <v>4342.5999999999995</v>
      </c>
      <c r="D47" s="1">
        <f>'[2]программная по ведомс прил 19'!$J$297</f>
        <v>0</v>
      </c>
    </row>
    <row r="48" spans="1:4" ht="34.799999999999997" x14ac:dyDescent="0.3">
      <c r="A48" s="22" t="s">
        <v>41</v>
      </c>
      <c r="B48" s="24" t="s">
        <v>77</v>
      </c>
      <c r="C48" s="4">
        <f>C49+C50+C51+C52+C53+C54+C55</f>
        <v>872847.70000000007</v>
      </c>
      <c r="D48" s="4">
        <f>D49+D50+D51+D52+D53+D54+D55</f>
        <v>495653.4</v>
      </c>
    </row>
    <row r="49" spans="1:4" ht="18" x14ac:dyDescent="0.35">
      <c r="A49" s="12" t="s">
        <v>43</v>
      </c>
      <c r="B49" s="20" t="s">
        <v>45</v>
      </c>
      <c r="C49" s="2">
        <f>'[2]программная по ведомс прил 19'!$I$339</f>
        <v>226282.9</v>
      </c>
      <c r="D49" s="1">
        <f>'[2]программная по ведомс прил 19'!$J$339</f>
        <v>126695.70000000001</v>
      </c>
    </row>
    <row r="50" spans="1:4" ht="18" x14ac:dyDescent="0.35">
      <c r="A50" s="12" t="s">
        <v>44</v>
      </c>
      <c r="B50" s="20" t="s">
        <v>46</v>
      </c>
      <c r="C50" s="2">
        <f>'[2]программная по ведомс прил 19'!$I$380</f>
        <v>562433.60000000009</v>
      </c>
      <c r="D50" s="1">
        <f>'[2]программная по ведомс прил 19'!$J$380</f>
        <v>343231.5</v>
      </c>
    </row>
    <row r="51" spans="1:4" ht="36" x14ac:dyDescent="0.35">
      <c r="A51" s="12" t="s">
        <v>48</v>
      </c>
      <c r="B51" s="20" t="s">
        <v>47</v>
      </c>
      <c r="C51" s="2">
        <f>'[2]программная по ведомс прил 19'!$I$456</f>
        <v>35472.400000000001</v>
      </c>
      <c r="D51" s="1">
        <f>'[2]программная по ведомс прил 19'!$J$456</f>
        <v>0</v>
      </c>
    </row>
    <row r="52" spans="1:4" ht="36" x14ac:dyDescent="0.35">
      <c r="A52" s="12" t="s">
        <v>49</v>
      </c>
      <c r="B52" s="20" t="s">
        <v>52</v>
      </c>
      <c r="C52" s="2">
        <f>'[2]программная по ведомс прил 19'!$I$462</f>
        <v>23307</v>
      </c>
      <c r="D52" s="1">
        <f>'[2]программная по ведомс прил 19'!$J$462</f>
        <v>23307</v>
      </c>
    </row>
    <row r="53" spans="1:4" ht="18" x14ac:dyDescent="0.35">
      <c r="A53" s="12" t="s">
        <v>50</v>
      </c>
      <c r="B53" s="20" t="s">
        <v>53</v>
      </c>
      <c r="C53" s="2">
        <f>'[2]программная по ведомс прил 19'!$I$508</f>
        <v>2819.2</v>
      </c>
      <c r="D53" s="1">
        <f>'[2]программная по ведомс прил 19'!$J$508</f>
        <v>2419.1999999999998</v>
      </c>
    </row>
    <row r="54" spans="1:4" ht="18" x14ac:dyDescent="0.35">
      <c r="A54" s="12" t="s">
        <v>51</v>
      </c>
      <c r="B54" s="20" t="s">
        <v>54</v>
      </c>
      <c r="C54" s="2">
        <f>'[2]программная по ведомс прил 19'!$I$517</f>
        <v>14800.2</v>
      </c>
      <c r="D54" s="1">
        <f>'[2]программная по ведомс прил 19'!$J$517</f>
        <v>0</v>
      </c>
    </row>
    <row r="55" spans="1:4" ht="18" x14ac:dyDescent="0.35">
      <c r="A55" s="12" t="s">
        <v>55</v>
      </c>
      <c r="B55" s="20" t="s">
        <v>56</v>
      </c>
      <c r="C55" s="2">
        <f>'[2]программная по ведомс прил 19'!$I$551</f>
        <v>7732.4</v>
      </c>
      <c r="D55" s="1">
        <f>'[2]программная по ведомс прил 19'!$J$551</f>
        <v>0</v>
      </c>
    </row>
    <row r="56" spans="1:4" ht="52.2" x14ac:dyDescent="0.3">
      <c r="A56" s="22" t="s">
        <v>78</v>
      </c>
      <c r="B56" s="24" t="s">
        <v>79</v>
      </c>
      <c r="C56" s="4">
        <f>'[2]программная по ведомс прил 19'!$I$582</f>
        <v>0</v>
      </c>
      <c r="D56" s="3">
        <f>'[2]программная по ведомс прил 19'!$J$582</f>
        <v>0</v>
      </c>
    </row>
    <row r="57" spans="1:4" ht="69.599999999999994" x14ac:dyDescent="0.3">
      <c r="A57" s="22" t="s">
        <v>57</v>
      </c>
      <c r="B57" s="24" t="s">
        <v>80</v>
      </c>
      <c r="C57" s="4">
        <f>'[2]программная по ведомс прил 19'!$I$588</f>
        <v>16332.6</v>
      </c>
      <c r="D57" s="3">
        <f>'[2]программная по ведомс прил 19'!$J$588</f>
        <v>15000</v>
      </c>
    </row>
    <row r="58" spans="1:4" ht="56.4" customHeight="1" x14ac:dyDescent="0.3">
      <c r="A58" s="22" t="s">
        <v>81</v>
      </c>
      <c r="B58" s="24" t="s">
        <v>82</v>
      </c>
      <c r="C58" s="4">
        <f>'[2]программная по ведомс прил 19'!$I$602</f>
        <v>50</v>
      </c>
      <c r="D58" s="3">
        <f>'[2]программная по ведомс прил 19'!$J$602</f>
        <v>0</v>
      </c>
    </row>
    <row r="59" spans="1:4" s="25" customFormat="1" ht="52.2" x14ac:dyDescent="0.3">
      <c r="A59" s="22" t="s">
        <v>83</v>
      </c>
      <c r="B59" s="24" t="s">
        <v>84</v>
      </c>
      <c r="C59" s="4">
        <f>'[2]программная по ведомс прил 19'!$I$607</f>
        <v>1178</v>
      </c>
      <c r="D59" s="4">
        <f>'[2]программная по ведомс прил 19'!$J$607</f>
        <v>0</v>
      </c>
    </row>
    <row r="60" spans="1:4" ht="17.399999999999999" x14ac:dyDescent="0.3">
      <c r="A60" s="26"/>
      <c r="B60" s="26"/>
      <c r="C60" s="27">
        <f>C19+C20+C24+C25+C34+C41+C48+C56+C57+C58+C59</f>
        <v>1278494.9000000001</v>
      </c>
      <c r="D60" s="27">
        <f>D19+D20+D24+D25+D34+D41+D48+D56+D57+D58+D59</f>
        <v>510653.4</v>
      </c>
    </row>
  </sheetData>
  <mergeCells count="18">
    <mergeCell ref="A8:C8"/>
    <mergeCell ref="A1:D1"/>
    <mergeCell ref="A2:D2"/>
    <mergeCell ref="A3:D3"/>
    <mergeCell ref="A4:D4"/>
    <mergeCell ref="A5:D5"/>
    <mergeCell ref="A6:C6"/>
    <mergeCell ref="A7:C7"/>
    <mergeCell ref="C15:D15"/>
    <mergeCell ref="A9:D9"/>
    <mergeCell ref="A10:D10"/>
    <mergeCell ref="A11:D11"/>
    <mergeCell ref="D16:D17"/>
    <mergeCell ref="A15:A17"/>
    <mergeCell ref="C16:C17"/>
    <mergeCell ref="B15:B17"/>
    <mergeCell ref="A13:C13"/>
    <mergeCell ref="A12:C12"/>
  </mergeCells>
  <pageMargins left="0.9055118110236221" right="0.31496062992125984" top="0.74803149606299213" bottom="0.55118110236220474" header="0.31496062992125984" footer="0.31496062992125984"/>
  <pageSetup paperSize="9" scale="60" fitToHeight="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10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фин</dc:creator>
  <cp:lastModifiedBy>Никитенко Татьяна</cp:lastModifiedBy>
  <cp:lastPrinted>2024-11-15T10:36:25Z</cp:lastPrinted>
  <dcterms:created xsi:type="dcterms:W3CDTF">2012-12-19T23:54:32Z</dcterms:created>
  <dcterms:modified xsi:type="dcterms:W3CDTF">2025-11-12T16:01:01Z</dcterms:modified>
</cp:coreProperties>
</file>